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0" i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9"/>
  <c r="E10" l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9"/>
  <c r="G73" l="1"/>
  <c r="E73"/>
  <c r="H73"/>
  <c r="F73"/>
  <c r="D73"/>
  <c r="C19" l="1"/>
  <c r="C20"/>
  <c r="C21"/>
  <c r="C22"/>
  <c r="C23"/>
  <c r="C24"/>
  <c r="C25"/>
  <c r="C26"/>
  <c r="C27"/>
  <c r="C28"/>
  <c r="C29"/>
  <c r="C66"/>
  <c r="C67"/>
  <c r="C68"/>
  <c r="C69"/>
  <c r="C70"/>
  <c r="C71"/>
  <c r="C30"/>
  <c r="C31"/>
  <c r="C32"/>
  <c r="C33"/>
  <c r="C34"/>
  <c r="C37"/>
  <c r="C38"/>
  <c r="C39"/>
  <c r="C40"/>
  <c r="C41"/>
  <c r="C42"/>
  <c r="C43"/>
  <c r="C44"/>
  <c r="C45"/>
  <c r="C46"/>
  <c r="C47"/>
  <c r="C48"/>
  <c r="C51"/>
  <c r="C52"/>
  <c r="C53"/>
  <c r="C54"/>
  <c r="C55"/>
  <c r="C56"/>
  <c r="C57"/>
  <c r="C58"/>
  <c r="C59"/>
  <c r="C60"/>
  <c r="C61"/>
  <c r="C12"/>
  <c r="C13"/>
  <c r="C14"/>
  <c r="C15"/>
  <c r="C16"/>
  <c r="C17"/>
  <c r="C36"/>
  <c r="C35"/>
  <c r="C64"/>
  <c r="C65"/>
  <c r="C9"/>
  <c r="C10"/>
  <c r="C11"/>
  <c r="C62"/>
  <c r="C63"/>
  <c r="C49"/>
  <c r="C50"/>
  <c r="C72"/>
  <c r="C18"/>
  <c r="C73" l="1"/>
</calcChain>
</file>

<file path=xl/sharedStrings.xml><?xml version="1.0" encoding="utf-8"?>
<sst xmlns="http://schemas.openxmlformats.org/spreadsheetml/2006/main" count="87" uniqueCount="75">
  <si>
    <t>Mėnesiai</t>
  </si>
  <si>
    <t>Vidutinė lauko temperatūra</t>
  </si>
  <si>
    <t>Dariaus ir Girėno 1</t>
  </si>
  <si>
    <t>Dariaus ir Girėno 4</t>
  </si>
  <si>
    <t>Dariaus ir Girėno 5</t>
  </si>
  <si>
    <t>Dariaus ir Girėno 7</t>
  </si>
  <si>
    <t>Dariaus ir Girėno 8</t>
  </si>
  <si>
    <t>Dariaus ir Girėno 23</t>
  </si>
  <si>
    <t>Dariaus ir Girėno 23A  I laiptinė</t>
  </si>
  <si>
    <t>Dariaus ir Girėno 23B</t>
  </si>
  <si>
    <t>Vilniaus 4</t>
  </si>
  <si>
    <t>Vilniaus 6</t>
  </si>
  <si>
    <t>Vilniaus 8</t>
  </si>
  <si>
    <t>Vilniaus 10  I laiptinė</t>
  </si>
  <si>
    <t>Vilniaus 12</t>
  </si>
  <si>
    <t>B.Sruogos 8</t>
  </si>
  <si>
    <t>B.Sruogos 12</t>
  </si>
  <si>
    <t>B.Sruogos 14</t>
  </si>
  <si>
    <t>B.Sruogos 16</t>
  </si>
  <si>
    <t>Kęstučio 7</t>
  </si>
  <si>
    <t>Kęstučio 9</t>
  </si>
  <si>
    <t>Kęstučio 25  II laiptinė</t>
  </si>
  <si>
    <t>Kęstučio 27  I laiptinė</t>
  </si>
  <si>
    <t>Lelijų 4</t>
  </si>
  <si>
    <t>Lelijų 7</t>
  </si>
  <si>
    <t>Lelijų 9</t>
  </si>
  <si>
    <t>Lelijų 15</t>
  </si>
  <si>
    <t>Lelijų 13A</t>
  </si>
  <si>
    <t>Druskupio 4</t>
  </si>
  <si>
    <t>Vytauto 1A</t>
  </si>
  <si>
    <t>Vytauto 2</t>
  </si>
  <si>
    <t>Basanavičiaus 12</t>
  </si>
  <si>
    <t>Basanavičiaus 14</t>
  </si>
  <si>
    <t>Tulpių 3</t>
  </si>
  <si>
    <t>Tulpių 3A</t>
  </si>
  <si>
    <t>Kęstučio 27  II laiptinė</t>
  </si>
  <si>
    <t>Dariaus ir Girėno 23A  II laiptinė</t>
  </si>
  <si>
    <t>Dariaus ir Girėno 23A  III laiptinė</t>
  </si>
  <si>
    <t>Vilniaus 10   III laiptinė</t>
  </si>
  <si>
    <t>Kęstučio 27 III laiptinė</t>
  </si>
  <si>
    <t>Pušyno 15</t>
  </si>
  <si>
    <t>Pušyno 13</t>
  </si>
  <si>
    <t>Lelijų 21</t>
  </si>
  <si>
    <t>Vidurkis</t>
  </si>
  <si>
    <t>Druskupio 6</t>
  </si>
  <si>
    <r>
      <t>Vidutinė 1 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 xml:space="preserve"> šildymo kaina</t>
    </r>
  </si>
  <si>
    <r>
      <t>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</si>
  <si>
    <r>
      <t>DAUGIABUČIŲ GYVENAMŲJŲ NAMŲ ŠILDYMO 1 M</t>
    </r>
    <r>
      <rPr>
        <b/>
        <vertAlign val="superscript"/>
        <sz val="14"/>
        <color theme="1"/>
        <rFont val="Calibri"/>
        <family val="2"/>
        <charset val="186"/>
        <scheme val="minor"/>
      </rPr>
      <t xml:space="preserve">2 </t>
    </r>
    <r>
      <rPr>
        <b/>
        <sz val="14"/>
        <color theme="1"/>
        <rFont val="Calibri"/>
        <family val="2"/>
        <charset val="186"/>
        <scheme val="minor"/>
      </rPr>
      <t>ŠILUMOS KAINA EUR.</t>
    </r>
  </si>
  <si>
    <t>Pušyno 9  1L</t>
  </si>
  <si>
    <t>Pušyno 9  2L</t>
  </si>
  <si>
    <t>Pušyno 5</t>
  </si>
  <si>
    <t>Pušyno 11</t>
  </si>
  <si>
    <t>Vienkiemio 3</t>
  </si>
  <si>
    <t>2018-2019 m</t>
  </si>
  <si>
    <t>Kęstučio 10a</t>
  </si>
  <si>
    <t>Druskupio 1</t>
  </si>
  <si>
    <t>Basanavičiaus 1</t>
  </si>
  <si>
    <t>Dariaus ir Girėno 29 II L</t>
  </si>
  <si>
    <t>Dariaus ir Girėno 29 III L</t>
  </si>
  <si>
    <t>Kęstučio 3</t>
  </si>
  <si>
    <t>Kęstučio 5</t>
  </si>
  <si>
    <t>Kęstučio 10</t>
  </si>
  <si>
    <t>Lelijų 11</t>
  </si>
  <si>
    <t>Lelijų 13</t>
  </si>
  <si>
    <t>Lelijų 17</t>
  </si>
  <si>
    <t>Lelijų 17A</t>
  </si>
  <si>
    <t xml:space="preserve">Lelijų 19 </t>
  </si>
  <si>
    <t>Druskupio 4A</t>
  </si>
  <si>
    <t>Druskupio 4B</t>
  </si>
  <si>
    <t>Druskupio 8</t>
  </si>
  <si>
    <t>B.Sruogos 10</t>
  </si>
  <si>
    <r>
      <t>kWh/m</t>
    </r>
    <r>
      <rPr>
        <b/>
        <sz val="11"/>
        <color theme="1"/>
        <rFont val="Calibri"/>
        <family val="2"/>
        <charset val="186"/>
      </rPr>
      <t>²</t>
    </r>
  </si>
  <si>
    <t>€</t>
  </si>
  <si>
    <t>Renovuoti namai</t>
  </si>
  <si>
    <t>Naujos statybos namai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</si>
</sst>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i/>
      <sz val="10"/>
      <name val="Arial"/>
      <family val="2"/>
      <charset val="186"/>
    </font>
    <font>
      <b/>
      <sz val="10"/>
      <color theme="1"/>
      <name val="Calibri"/>
      <family val="2"/>
      <charset val="186"/>
      <scheme val="minor"/>
    </font>
    <font>
      <sz val="10"/>
      <color rgb="FF9C6500"/>
      <name val="Calibri"/>
      <family val="2"/>
      <charset val="186"/>
      <scheme val="minor"/>
    </font>
    <font>
      <sz val="10"/>
      <color rgb="FF006100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vertAlign val="superscript"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0"/>
      <color theme="3" tint="0.79998168889431442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1"/>
      <color theme="1"/>
      <name val="Calibri"/>
      <family val="2"/>
      <charset val="186"/>
    </font>
    <font>
      <i/>
      <sz val="10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8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2" fontId="1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12" fillId="0" borderId="0" xfId="0" applyNumberFormat="1" applyFont="1"/>
    <xf numFmtId="2" fontId="0" fillId="0" borderId="0" xfId="0" applyNumberFormat="1" applyFont="1"/>
    <xf numFmtId="2" fontId="15" fillId="5" borderId="2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17" fillId="5" borderId="10" xfId="0" applyFont="1" applyFill="1" applyBorder="1"/>
    <xf numFmtId="0" fontId="4" fillId="5" borderId="8" xfId="0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2" fontId="15" fillId="5" borderId="1" xfId="0" applyNumberFormat="1" applyFont="1" applyFill="1" applyBorder="1" applyAlignment="1">
      <alignment horizontal="center"/>
    </xf>
    <xf numFmtId="2" fontId="4" fillId="5" borderId="7" xfId="0" applyNumberFormat="1" applyFont="1" applyFill="1" applyBorder="1" applyAlignment="1">
      <alignment horizontal="center"/>
    </xf>
    <xf numFmtId="0" fontId="4" fillId="5" borderId="0" xfId="0" applyFont="1" applyFill="1"/>
    <xf numFmtId="0" fontId="17" fillId="5" borderId="9" xfId="0" applyFont="1" applyFill="1" applyBorder="1"/>
    <xf numFmtId="0" fontId="4" fillId="5" borderId="1" xfId="0" applyFont="1" applyFill="1" applyBorder="1" applyAlignment="1">
      <alignment horizontal="center"/>
    </xf>
    <xf numFmtId="0" fontId="16" fillId="5" borderId="16" xfId="0" applyFont="1" applyFill="1" applyBorder="1"/>
    <xf numFmtId="0" fontId="17" fillId="5" borderId="11" xfId="0" applyFont="1" applyFill="1" applyBorder="1"/>
    <xf numFmtId="2" fontId="4" fillId="5" borderId="1" xfId="0" quotePrefix="1" applyNumberFormat="1" applyFont="1" applyFill="1" applyBorder="1" applyAlignment="1">
      <alignment horizontal="center"/>
    </xf>
    <xf numFmtId="0" fontId="5" fillId="5" borderId="6" xfId="0" applyFont="1" applyFill="1" applyBorder="1" applyAlignment="1">
      <alignment horizontal="right"/>
    </xf>
    <xf numFmtId="0" fontId="5" fillId="5" borderId="3" xfId="0" applyFont="1" applyFill="1" applyBorder="1" applyAlignment="1">
      <alignment horizontal="right"/>
    </xf>
    <xf numFmtId="2" fontId="6" fillId="5" borderId="6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0" fontId="7" fillId="5" borderId="0" xfId="2" applyFont="1" applyFill="1" applyAlignment="1">
      <alignment horizontal="left" indent="1"/>
    </xf>
    <xf numFmtId="0" fontId="4" fillId="5" borderId="0" xfId="0" applyFont="1" applyFill="1" applyAlignment="1">
      <alignment horizontal="left" indent="1"/>
    </xf>
    <xf numFmtId="0" fontId="8" fillId="5" borderId="0" xfId="1" applyFont="1" applyFill="1"/>
    <xf numFmtId="2" fontId="13" fillId="5" borderId="0" xfId="0" applyNumberFormat="1" applyFont="1" applyFill="1"/>
    <xf numFmtId="2" fontId="4" fillId="5" borderId="0" xfId="0" applyNumberFormat="1" applyFont="1" applyFill="1"/>
    <xf numFmtId="0" fontId="4" fillId="5" borderId="0" xfId="0" applyFont="1" applyFill="1" applyBorder="1"/>
    <xf numFmtId="0" fontId="6" fillId="5" borderId="0" xfId="0" applyFont="1" applyFill="1"/>
    <xf numFmtId="0" fontId="4" fillId="5" borderId="0" xfId="0" applyFont="1" applyFill="1" applyBorder="1" applyAlignment="1">
      <alignment horizontal="left"/>
    </xf>
    <xf numFmtId="0" fontId="4" fillId="5" borderId="0" xfId="0" applyFont="1" applyFill="1" applyAlignment="1">
      <alignment horizontal="left"/>
    </xf>
    <xf numFmtId="0" fontId="0" fillId="5" borderId="0" xfId="0" applyFont="1" applyFill="1"/>
    <xf numFmtId="0" fontId="0" fillId="5" borderId="0" xfId="0" applyFont="1" applyFill="1" applyAlignment="1">
      <alignment horizontal="center"/>
    </xf>
    <xf numFmtId="2" fontId="0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left" indent="1"/>
    </xf>
    <xf numFmtId="2" fontId="0" fillId="5" borderId="0" xfId="0" applyNumberFormat="1" applyFont="1" applyFill="1"/>
    <xf numFmtId="0" fontId="17" fillId="7" borderId="10" xfId="0" applyFont="1" applyFill="1" applyBorder="1"/>
    <xf numFmtId="0" fontId="16" fillId="7" borderId="16" xfId="0" applyFont="1" applyFill="1" applyBorder="1"/>
    <xf numFmtId="0" fontId="17" fillId="7" borderId="15" xfId="0" applyFont="1" applyFill="1" applyBorder="1"/>
    <xf numFmtId="0" fontId="19" fillId="7" borderId="1" xfId="0" applyFont="1" applyFill="1" applyBorder="1"/>
    <xf numFmtId="0" fontId="19" fillId="6" borderId="1" xfId="0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5" borderId="0" xfId="0" applyFont="1" applyFill="1" applyAlignment="1">
      <alignment horizontal="left"/>
    </xf>
    <xf numFmtId="0" fontId="0" fillId="0" borderId="17" xfId="0" applyFont="1" applyBorder="1"/>
    <xf numFmtId="0" fontId="3" fillId="0" borderId="3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7" fillId="7" borderId="16" xfId="0" applyFont="1" applyFill="1" applyBorder="1"/>
    <xf numFmtId="0" fontId="17" fillId="6" borderId="15" xfId="0" applyFont="1" applyFill="1" applyBorder="1"/>
    <xf numFmtId="0" fontId="17" fillId="5" borderId="15" xfId="0" applyFont="1" applyFill="1" applyBorder="1"/>
    <xf numFmtId="0" fontId="4" fillId="5" borderId="18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2" fontId="3" fillId="5" borderId="13" xfId="0" applyNumberFormat="1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2" fontId="3" fillId="4" borderId="13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3" xfId="0" quotePrefix="1" applyFont="1" applyBorder="1" applyAlignment="1">
      <alignment horizontal="center"/>
    </xf>
    <xf numFmtId="0" fontId="3" fillId="0" borderId="14" xfId="0" quotePrefix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" fontId="3" fillId="0" borderId="20" xfId="0" quotePrefix="1" applyNumberFormat="1" applyFont="1" applyBorder="1" applyAlignment="1">
      <alignment horizontal="center"/>
    </xf>
    <xf numFmtId="0" fontId="3" fillId="0" borderId="20" xfId="0" quotePrefix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12" xfId="0" applyFont="1" applyBorder="1"/>
    <xf numFmtId="0" fontId="3" fillId="0" borderId="12" xfId="0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tabSelected="1" topLeftCell="A37" zoomScale="110" zoomScaleNormal="110" workbookViewId="0">
      <selection activeCell="L55" sqref="L55"/>
    </sheetView>
  </sheetViews>
  <sheetFormatPr defaultRowHeight="15"/>
  <cols>
    <col min="1" max="1" width="33.42578125" style="1" customWidth="1"/>
    <col min="2" max="2" width="8.7109375" style="1" customWidth="1"/>
    <col min="3" max="3" width="8.7109375" style="2" customWidth="1"/>
    <col min="4" max="4" width="8.7109375" style="8" customWidth="1"/>
    <col min="5" max="6" width="8.7109375" style="6" customWidth="1"/>
    <col min="7" max="8" width="8.7109375" style="1" customWidth="1"/>
    <col min="9" max="10" width="8.7109375" style="10" customWidth="1"/>
    <col min="11" max="16" width="8.7109375" style="1" customWidth="1"/>
    <col min="17" max="16384" width="9.140625" style="1"/>
  </cols>
  <sheetData>
    <row r="1" spans="1:16" s="4" customFormat="1" ht="18.75">
      <c r="C1" s="3"/>
      <c r="D1" s="7"/>
      <c r="E1" s="5"/>
      <c r="F1" s="5"/>
      <c r="I1" s="9"/>
      <c r="J1" s="9"/>
    </row>
    <row r="2" spans="1:16" s="4" customFormat="1" ht="21">
      <c r="A2" s="53" t="s">
        <v>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5.75" thickBot="1"/>
    <row r="4" spans="1:16" ht="15.75" thickBot="1">
      <c r="A4" s="50" t="s">
        <v>53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</row>
    <row r="5" spans="1:16" ht="18" customHeight="1" thickBot="1">
      <c r="A5" s="56" t="s">
        <v>0</v>
      </c>
      <c r="B5" s="78"/>
      <c r="C5" s="68">
        <v>10</v>
      </c>
      <c r="D5" s="68"/>
      <c r="E5" s="68">
        <v>11</v>
      </c>
      <c r="F5" s="68"/>
      <c r="G5" s="68">
        <v>12</v>
      </c>
      <c r="H5" s="68"/>
      <c r="I5" s="69">
        <v>1</v>
      </c>
      <c r="J5" s="69"/>
      <c r="K5" s="70">
        <v>2</v>
      </c>
      <c r="L5" s="70"/>
      <c r="M5" s="70">
        <v>3</v>
      </c>
      <c r="N5" s="70"/>
      <c r="O5" s="70">
        <v>4</v>
      </c>
      <c r="P5" s="71"/>
    </row>
    <row r="6" spans="1:16" ht="15.75" thickBot="1">
      <c r="A6" s="56" t="s">
        <v>1</v>
      </c>
      <c r="B6" s="78"/>
      <c r="C6" s="72">
        <v>6.7</v>
      </c>
      <c r="D6" s="72"/>
      <c r="E6" s="72">
        <v>2.4</v>
      </c>
      <c r="F6" s="72"/>
      <c r="G6" s="72">
        <v>-1</v>
      </c>
      <c r="H6" s="72"/>
      <c r="I6" s="73"/>
      <c r="J6" s="73"/>
      <c r="K6" s="74"/>
      <c r="L6" s="74"/>
      <c r="M6" s="74"/>
      <c r="N6" s="74"/>
      <c r="O6" s="70"/>
      <c r="P6" s="71"/>
    </row>
    <row r="7" spans="1:16" ht="17.25" customHeight="1" thickBot="1">
      <c r="A7" s="57" t="s">
        <v>45</v>
      </c>
      <c r="B7" s="79"/>
      <c r="C7" s="75" t="s">
        <v>72</v>
      </c>
      <c r="D7" s="76" t="s">
        <v>71</v>
      </c>
      <c r="E7" s="75" t="s">
        <v>72</v>
      </c>
      <c r="F7" s="76" t="s">
        <v>71</v>
      </c>
      <c r="G7" s="75" t="s">
        <v>72</v>
      </c>
      <c r="H7" s="76" t="s">
        <v>71</v>
      </c>
      <c r="I7" s="75" t="s">
        <v>72</v>
      </c>
      <c r="J7" s="76" t="s">
        <v>71</v>
      </c>
      <c r="K7" s="75" t="s">
        <v>72</v>
      </c>
      <c r="L7" s="76" t="s">
        <v>71</v>
      </c>
      <c r="M7" s="75" t="s">
        <v>72</v>
      </c>
      <c r="N7" s="76" t="s">
        <v>71</v>
      </c>
      <c r="O7" s="75" t="s">
        <v>72</v>
      </c>
      <c r="P7" s="77" t="s">
        <v>71</v>
      </c>
    </row>
    <row r="8" spans="1:16" ht="18" thickBot="1">
      <c r="A8" s="55"/>
      <c r="B8" s="80" t="s">
        <v>46</v>
      </c>
      <c r="C8" s="62">
        <v>0.32</v>
      </c>
      <c r="D8" s="63">
        <v>6.28</v>
      </c>
      <c r="E8" s="64">
        <v>0.67</v>
      </c>
      <c r="F8" s="65">
        <v>12.98</v>
      </c>
      <c r="G8" s="66">
        <v>1.0900000000000001</v>
      </c>
      <c r="H8" s="67">
        <v>19.52</v>
      </c>
      <c r="I8" s="66"/>
      <c r="J8" s="63"/>
      <c r="K8" s="66"/>
      <c r="L8" s="63"/>
      <c r="M8" s="66"/>
      <c r="N8" s="67"/>
      <c r="O8" s="62"/>
      <c r="P8" s="12"/>
    </row>
    <row r="9" spans="1:16" s="19" customFormat="1" ht="15" customHeight="1">
      <c r="A9" s="47" t="s">
        <v>56</v>
      </c>
      <c r="B9" s="61">
        <v>461</v>
      </c>
      <c r="C9" s="15">
        <f t="shared" ref="C9:C18" si="0">D9*0.0515</f>
        <v>0.332175</v>
      </c>
      <c r="D9" s="16">
        <v>6.45</v>
      </c>
      <c r="E9" s="15">
        <f>F9*0.0517</f>
        <v>0.5875705</v>
      </c>
      <c r="F9" s="17">
        <v>11.365</v>
      </c>
      <c r="G9" s="15">
        <f>H9*0.0556</f>
        <v>0.852904</v>
      </c>
      <c r="H9" s="16">
        <v>15.34</v>
      </c>
      <c r="I9" s="11"/>
      <c r="J9" s="16"/>
      <c r="K9" s="11"/>
      <c r="L9" s="16"/>
      <c r="M9" s="11"/>
      <c r="N9" s="16"/>
      <c r="O9" s="11"/>
      <c r="P9" s="18"/>
    </row>
    <row r="10" spans="1:16" s="19" customFormat="1" ht="12.75">
      <c r="A10" s="47" t="s">
        <v>31</v>
      </c>
      <c r="B10" s="61">
        <v>278</v>
      </c>
      <c r="C10" s="15">
        <f t="shared" si="0"/>
        <v>5.0675999999999999E-2</v>
      </c>
      <c r="D10" s="16">
        <v>0.98399999999999999</v>
      </c>
      <c r="E10" s="15">
        <f t="shared" ref="E10:E72" si="1">F10*0.0517</f>
        <v>0.30668440000000002</v>
      </c>
      <c r="F10" s="17">
        <v>5.9320000000000004</v>
      </c>
      <c r="G10" s="15">
        <f t="shared" ref="G10:G72" si="2">H10*0.0556</f>
        <v>0.72446799999999989</v>
      </c>
      <c r="H10" s="16">
        <v>13.03</v>
      </c>
      <c r="I10" s="11"/>
      <c r="J10" s="16"/>
      <c r="K10" s="11"/>
      <c r="L10" s="16"/>
      <c r="M10" s="11"/>
      <c r="N10" s="16"/>
      <c r="O10" s="11"/>
      <c r="P10" s="18"/>
    </row>
    <row r="11" spans="1:16" s="19" customFormat="1" ht="12.75">
      <c r="A11" s="58" t="s">
        <v>32</v>
      </c>
      <c r="B11" s="61">
        <v>310</v>
      </c>
      <c r="C11" s="15">
        <f t="shared" si="0"/>
        <v>0.27022049999999997</v>
      </c>
      <c r="D11" s="16">
        <v>5.2469999999999999</v>
      </c>
      <c r="E11" s="15">
        <f t="shared" si="1"/>
        <v>0.57324960000000003</v>
      </c>
      <c r="F11" s="17">
        <v>11.087999999999999</v>
      </c>
      <c r="G11" s="15">
        <f t="shared" si="2"/>
        <v>0.97900480000000001</v>
      </c>
      <c r="H11" s="16">
        <v>17.608000000000001</v>
      </c>
      <c r="I11" s="11"/>
      <c r="J11" s="16"/>
      <c r="K11" s="11"/>
      <c r="L11" s="16"/>
      <c r="M11" s="11"/>
      <c r="N11" s="16"/>
      <c r="O11" s="11"/>
      <c r="P11" s="18"/>
    </row>
    <row r="12" spans="1:16" s="19" customFormat="1" ht="12.75">
      <c r="A12" s="59" t="s">
        <v>55</v>
      </c>
      <c r="B12" s="61">
        <v>4209</v>
      </c>
      <c r="C12" s="15">
        <f t="shared" si="0"/>
        <v>0.1297285</v>
      </c>
      <c r="D12" s="16">
        <v>2.5190000000000001</v>
      </c>
      <c r="E12" s="15">
        <f t="shared" si="1"/>
        <v>0.28036910000000004</v>
      </c>
      <c r="F12" s="17">
        <v>5.423</v>
      </c>
      <c r="G12" s="15">
        <f t="shared" si="2"/>
        <v>0.49133719999999997</v>
      </c>
      <c r="H12" s="16">
        <v>8.8369999999999997</v>
      </c>
      <c r="I12" s="11"/>
      <c r="J12" s="16"/>
      <c r="K12" s="11"/>
      <c r="L12" s="16"/>
      <c r="M12" s="11"/>
      <c r="N12" s="21"/>
      <c r="O12" s="11"/>
      <c r="P12" s="18"/>
    </row>
    <row r="13" spans="1:16" s="19" customFormat="1" ht="12.75">
      <c r="A13" s="60" t="s">
        <v>28</v>
      </c>
      <c r="B13" s="61">
        <v>830</v>
      </c>
      <c r="C13" s="15">
        <f t="shared" si="0"/>
        <v>0.66821249999999999</v>
      </c>
      <c r="D13" s="16">
        <v>12.975</v>
      </c>
      <c r="E13" s="15">
        <f t="shared" si="1"/>
        <v>1.0553003999999999</v>
      </c>
      <c r="F13" s="17">
        <v>20.411999999999999</v>
      </c>
      <c r="G13" s="15">
        <f t="shared" si="2"/>
        <v>1.4875224</v>
      </c>
      <c r="H13" s="16">
        <v>26.754000000000001</v>
      </c>
      <c r="I13" s="11"/>
      <c r="J13" s="16"/>
      <c r="K13" s="11"/>
      <c r="L13" s="16"/>
      <c r="M13" s="11"/>
      <c r="N13" s="16"/>
      <c r="O13" s="11"/>
      <c r="P13" s="18"/>
    </row>
    <row r="14" spans="1:16" s="19" customFormat="1" ht="12.75">
      <c r="A14" s="60" t="s">
        <v>67</v>
      </c>
      <c r="B14" s="61">
        <v>339</v>
      </c>
      <c r="C14" s="15">
        <f t="shared" si="0"/>
        <v>0.8350725</v>
      </c>
      <c r="D14" s="16">
        <v>16.215</v>
      </c>
      <c r="E14" s="15">
        <f t="shared" si="1"/>
        <v>1.0604704</v>
      </c>
      <c r="F14" s="17">
        <v>20.512</v>
      </c>
      <c r="G14" s="15">
        <f t="shared" si="2"/>
        <v>1.0469479999999998</v>
      </c>
      <c r="H14" s="16">
        <v>18.829999999999998</v>
      </c>
      <c r="I14" s="11"/>
      <c r="J14" s="16"/>
      <c r="K14" s="11"/>
      <c r="L14" s="16"/>
      <c r="M14" s="11"/>
      <c r="N14" s="16"/>
      <c r="O14" s="11"/>
      <c r="P14" s="18"/>
    </row>
    <row r="15" spans="1:16" s="19" customFormat="1" ht="12.75">
      <c r="A15" s="60" t="s">
        <v>68</v>
      </c>
      <c r="B15" s="61">
        <v>430</v>
      </c>
      <c r="C15" s="15">
        <f t="shared" si="0"/>
        <v>0.80994049999999995</v>
      </c>
      <c r="D15" s="16">
        <v>15.727</v>
      </c>
      <c r="E15" s="15">
        <f t="shared" si="1"/>
        <v>1.1924088000000002</v>
      </c>
      <c r="F15" s="17">
        <v>23.064</v>
      </c>
      <c r="G15" s="15">
        <f t="shared" si="2"/>
        <v>1.6968007999999999</v>
      </c>
      <c r="H15" s="16">
        <v>30.518000000000001</v>
      </c>
      <c r="I15" s="11"/>
      <c r="J15" s="16"/>
      <c r="K15" s="11"/>
      <c r="L15" s="16"/>
      <c r="M15" s="11"/>
      <c r="N15" s="16"/>
      <c r="O15" s="11"/>
      <c r="P15" s="18"/>
    </row>
    <row r="16" spans="1:16" s="19" customFormat="1" ht="12.75">
      <c r="A16" s="47" t="s">
        <v>44</v>
      </c>
      <c r="B16" s="61">
        <v>1780</v>
      </c>
      <c r="C16" s="16">
        <f t="shared" si="0"/>
        <v>0.19405199999999997</v>
      </c>
      <c r="D16" s="16">
        <v>3.7679999999999998</v>
      </c>
      <c r="E16" s="15">
        <f t="shared" si="1"/>
        <v>0.41587480000000004</v>
      </c>
      <c r="F16" s="17">
        <v>8.0440000000000005</v>
      </c>
      <c r="G16" s="15">
        <f t="shared" si="2"/>
        <v>0.67353839999999998</v>
      </c>
      <c r="H16" s="16">
        <v>12.114000000000001</v>
      </c>
      <c r="I16" s="17"/>
      <c r="J16" s="16"/>
      <c r="K16" s="17"/>
      <c r="L16" s="16"/>
      <c r="M16" s="17"/>
      <c r="N16" s="16"/>
      <c r="O16" s="17"/>
      <c r="P16" s="18"/>
    </row>
    <row r="17" spans="1:16" s="19" customFormat="1" ht="12.75">
      <c r="A17" s="60" t="s">
        <v>69</v>
      </c>
      <c r="B17" s="61">
        <v>1423</v>
      </c>
      <c r="C17" s="16">
        <f t="shared" si="0"/>
        <v>8.0597499999999989E-2</v>
      </c>
      <c r="D17" s="16">
        <v>1.5649999999999999</v>
      </c>
      <c r="E17" s="15">
        <f t="shared" si="1"/>
        <v>0.94611000000000012</v>
      </c>
      <c r="F17" s="17">
        <v>18.3</v>
      </c>
      <c r="G17" s="15">
        <f t="shared" si="2"/>
        <v>1.3979508</v>
      </c>
      <c r="H17" s="16">
        <v>25.143000000000001</v>
      </c>
      <c r="I17" s="17"/>
      <c r="J17" s="16"/>
      <c r="K17" s="17"/>
      <c r="L17" s="16"/>
      <c r="M17" s="17"/>
      <c r="N17" s="16"/>
      <c r="O17" s="17"/>
      <c r="P17" s="18"/>
    </row>
    <row r="18" spans="1:16" s="19" customFormat="1" ht="12.75">
      <c r="A18" s="22" t="s">
        <v>2</v>
      </c>
      <c r="B18" s="61">
        <v>382</v>
      </c>
      <c r="C18" s="16">
        <f t="shared" si="0"/>
        <v>0.49234</v>
      </c>
      <c r="D18" s="16">
        <v>9.56</v>
      </c>
      <c r="E18" s="15">
        <f t="shared" si="1"/>
        <v>0.65772739999999996</v>
      </c>
      <c r="F18" s="17">
        <v>12.722</v>
      </c>
      <c r="G18" s="15">
        <f t="shared" si="2"/>
        <v>0.89560479999999998</v>
      </c>
      <c r="H18" s="16">
        <v>16.108000000000001</v>
      </c>
      <c r="I18" s="17"/>
      <c r="J18" s="16"/>
      <c r="K18" s="17"/>
      <c r="L18" s="16"/>
      <c r="M18" s="17"/>
      <c r="N18" s="16"/>
      <c r="O18" s="17"/>
      <c r="P18" s="18"/>
    </row>
    <row r="19" spans="1:16" s="19" customFormat="1" ht="12.75">
      <c r="A19" s="46" t="s">
        <v>3</v>
      </c>
      <c r="B19" s="61">
        <v>1252</v>
      </c>
      <c r="C19" s="16">
        <f t="shared" ref="C19:C72" si="3">D19*0.0515</f>
        <v>0.18848999999999999</v>
      </c>
      <c r="D19" s="16">
        <v>3.66</v>
      </c>
      <c r="E19" s="15">
        <f t="shared" si="1"/>
        <v>0.46426600000000007</v>
      </c>
      <c r="F19" s="17">
        <v>8.98</v>
      </c>
      <c r="G19" s="15">
        <f t="shared" si="2"/>
        <v>0.74865399999999993</v>
      </c>
      <c r="H19" s="16">
        <v>13.465</v>
      </c>
      <c r="I19" s="17"/>
      <c r="J19" s="16"/>
      <c r="K19" s="17"/>
      <c r="L19" s="16"/>
      <c r="M19" s="17"/>
      <c r="N19" s="16"/>
      <c r="O19" s="17"/>
      <c r="P19" s="18"/>
    </row>
    <row r="20" spans="1:16" s="19" customFormat="1" ht="12.75">
      <c r="A20" s="22" t="s">
        <v>4</v>
      </c>
      <c r="B20" s="61">
        <v>285</v>
      </c>
      <c r="C20" s="15">
        <f t="shared" si="3"/>
        <v>0.20342499999999999</v>
      </c>
      <c r="D20" s="16">
        <v>3.95</v>
      </c>
      <c r="E20" s="15">
        <f t="shared" si="1"/>
        <v>0.95722550000000006</v>
      </c>
      <c r="F20" s="17">
        <v>18.515000000000001</v>
      </c>
      <c r="G20" s="15">
        <f t="shared" si="2"/>
        <v>1.9364923999999999</v>
      </c>
      <c r="H20" s="16">
        <v>34.829000000000001</v>
      </c>
      <c r="I20" s="11"/>
      <c r="J20" s="16"/>
      <c r="K20" s="11"/>
      <c r="L20" s="16"/>
      <c r="M20" s="11"/>
      <c r="N20" s="16"/>
      <c r="O20" s="11"/>
      <c r="P20" s="18"/>
    </row>
    <row r="21" spans="1:16" s="19" customFormat="1" ht="12.75">
      <c r="A21" s="22" t="s">
        <v>5</v>
      </c>
      <c r="B21" s="61">
        <v>540</v>
      </c>
      <c r="C21" s="15">
        <f t="shared" si="3"/>
        <v>0.30992699999999995</v>
      </c>
      <c r="D21" s="16">
        <v>6.0179999999999998</v>
      </c>
      <c r="E21" s="15">
        <f t="shared" si="1"/>
        <v>0.55153560000000001</v>
      </c>
      <c r="F21" s="17">
        <v>10.667999999999999</v>
      </c>
      <c r="G21" s="15">
        <f t="shared" si="2"/>
        <v>0.88081520000000002</v>
      </c>
      <c r="H21" s="16">
        <v>15.842000000000001</v>
      </c>
      <c r="I21" s="11"/>
      <c r="J21" s="16"/>
      <c r="K21" s="11"/>
      <c r="L21" s="16"/>
      <c r="M21" s="11"/>
      <c r="N21" s="16"/>
      <c r="O21" s="11"/>
      <c r="P21" s="18"/>
    </row>
    <row r="22" spans="1:16" s="19" customFormat="1" ht="12.75">
      <c r="A22" s="22" t="s">
        <v>6</v>
      </c>
      <c r="B22" s="61">
        <v>434</v>
      </c>
      <c r="C22" s="15">
        <f t="shared" si="3"/>
        <v>0.633965</v>
      </c>
      <c r="D22" s="16">
        <v>12.31</v>
      </c>
      <c r="E22" s="15">
        <f t="shared" si="1"/>
        <v>1.035034</v>
      </c>
      <c r="F22" s="17">
        <v>20.02</v>
      </c>
      <c r="G22" s="15">
        <f t="shared" si="2"/>
        <v>1.5946079999999998</v>
      </c>
      <c r="H22" s="16">
        <v>28.68</v>
      </c>
      <c r="I22" s="11"/>
      <c r="J22" s="16"/>
      <c r="K22" s="11"/>
      <c r="L22" s="16"/>
      <c r="M22" s="11"/>
      <c r="N22" s="16"/>
      <c r="O22" s="11"/>
      <c r="P22" s="18"/>
    </row>
    <row r="23" spans="1:16" s="19" customFormat="1" ht="12.75">
      <c r="A23" s="46" t="s">
        <v>7</v>
      </c>
      <c r="B23" s="61">
        <v>518</v>
      </c>
      <c r="C23" s="15">
        <f t="shared" si="3"/>
        <v>0.18498799999999999</v>
      </c>
      <c r="D23" s="16">
        <v>3.5920000000000001</v>
      </c>
      <c r="E23" s="15">
        <f t="shared" si="1"/>
        <v>0.53509499999999999</v>
      </c>
      <c r="F23" s="17">
        <v>10.35</v>
      </c>
      <c r="G23" s="15">
        <f t="shared" si="2"/>
        <v>0.71501599999999987</v>
      </c>
      <c r="H23" s="16">
        <v>12.86</v>
      </c>
      <c r="I23" s="11"/>
      <c r="J23" s="16"/>
      <c r="K23" s="11"/>
      <c r="L23" s="16"/>
      <c r="M23" s="11"/>
      <c r="N23" s="16"/>
      <c r="O23" s="11"/>
      <c r="P23" s="18"/>
    </row>
    <row r="24" spans="1:16" s="19" customFormat="1" ht="12.75">
      <c r="A24" s="46" t="s">
        <v>8</v>
      </c>
      <c r="B24" s="61">
        <v>431</v>
      </c>
      <c r="C24" s="15">
        <f t="shared" si="3"/>
        <v>0.24513999999999997</v>
      </c>
      <c r="D24" s="16">
        <v>4.76</v>
      </c>
      <c r="E24" s="15">
        <f t="shared" si="1"/>
        <v>0.38071880000000002</v>
      </c>
      <c r="F24" s="17">
        <v>7.3639999999999999</v>
      </c>
      <c r="G24" s="15">
        <f t="shared" si="2"/>
        <v>0.65496799999999988</v>
      </c>
      <c r="H24" s="16">
        <v>11.78</v>
      </c>
      <c r="I24" s="11"/>
      <c r="J24" s="16"/>
      <c r="K24" s="11"/>
      <c r="L24" s="16"/>
      <c r="M24" s="11"/>
      <c r="N24" s="16"/>
      <c r="O24" s="11"/>
      <c r="P24" s="18"/>
    </row>
    <row r="25" spans="1:16" s="19" customFormat="1" ht="12.75">
      <c r="A25" s="47" t="s">
        <v>36</v>
      </c>
      <c r="B25" s="61">
        <v>368</v>
      </c>
      <c r="C25" s="15">
        <f t="shared" si="3"/>
        <v>0.334235</v>
      </c>
      <c r="D25" s="16">
        <v>6.49</v>
      </c>
      <c r="E25" s="15">
        <f t="shared" si="1"/>
        <v>0.60768180000000005</v>
      </c>
      <c r="F25" s="17">
        <v>11.754</v>
      </c>
      <c r="G25" s="15">
        <f t="shared" si="2"/>
        <v>0.84311839999999993</v>
      </c>
      <c r="H25" s="16">
        <v>15.164</v>
      </c>
      <c r="I25" s="11"/>
      <c r="J25" s="16"/>
      <c r="K25" s="11"/>
      <c r="L25" s="16"/>
      <c r="M25" s="11"/>
      <c r="N25" s="16"/>
      <c r="O25" s="11"/>
      <c r="P25" s="18"/>
    </row>
    <row r="26" spans="1:16" s="19" customFormat="1" ht="12.75">
      <c r="A26" s="47" t="s">
        <v>37</v>
      </c>
      <c r="B26" s="61">
        <v>281</v>
      </c>
      <c r="C26" s="15">
        <f t="shared" si="3"/>
        <v>0.36786449999999998</v>
      </c>
      <c r="D26" s="16">
        <v>7.1429999999999998</v>
      </c>
      <c r="E26" s="15">
        <f t="shared" si="1"/>
        <v>0.75709480000000007</v>
      </c>
      <c r="F26" s="17">
        <v>14.644</v>
      </c>
      <c r="G26" s="15">
        <f t="shared" si="2"/>
        <v>1.0608479999999998</v>
      </c>
      <c r="H26" s="16">
        <v>19.079999999999998</v>
      </c>
      <c r="I26" s="11"/>
      <c r="J26" s="16"/>
      <c r="K26" s="11"/>
      <c r="L26" s="16"/>
      <c r="M26" s="11"/>
      <c r="N26" s="16"/>
      <c r="O26" s="11"/>
      <c r="P26" s="18"/>
    </row>
    <row r="27" spans="1:16" s="19" customFormat="1" ht="12.75">
      <c r="A27" s="46" t="s">
        <v>9</v>
      </c>
      <c r="B27" s="61">
        <v>688</v>
      </c>
      <c r="C27" s="15">
        <f t="shared" si="3"/>
        <v>0.162328</v>
      </c>
      <c r="D27" s="16">
        <v>3.1520000000000001</v>
      </c>
      <c r="E27" s="15">
        <f t="shared" si="1"/>
        <v>0.4103946</v>
      </c>
      <c r="F27" s="17">
        <v>7.9379999999999997</v>
      </c>
      <c r="G27" s="15">
        <f t="shared" si="2"/>
        <v>0.66497600000000001</v>
      </c>
      <c r="H27" s="16">
        <v>11.96</v>
      </c>
      <c r="I27" s="11"/>
      <c r="J27" s="16"/>
      <c r="K27" s="11"/>
      <c r="L27" s="16"/>
      <c r="M27" s="11"/>
      <c r="N27" s="16"/>
      <c r="O27" s="11"/>
      <c r="P27" s="18"/>
    </row>
    <row r="28" spans="1:16" s="19" customFormat="1" ht="12.75">
      <c r="A28" s="47" t="s">
        <v>57</v>
      </c>
      <c r="B28" s="61">
        <v>834</v>
      </c>
      <c r="C28" s="15">
        <f t="shared" si="3"/>
        <v>0.25029000000000001</v>
      </c>
      <c r="D28" s="16">
        <v>4.8600000000000003</v>
      </c>
      <c r="E28" s="15">
        <f t="shared" si="1"/>
        <v>0.71449400000000007</v>
      </c>
      <c r="F28" s="17">
        <v>13.82</v>
      </c>
      <c r="G28" s="15">
        <f t="shared" si="2"/>
        <v>0.96021199999999995</v>
      </c>
      <c r="H28" s="16">
        <v>17.27</v>
      </c>
      <c r="I28" s="11"/>
      <c r="J28" s="16"/>
      <c r="K28" s="11"/>
      <c r="L28" s="16"/>
      <c r="M28" s="11"/>
      <c r="N28" s="16"/>
      <c r="O28" s="11"/>
      <c r="P28" s="18"/>
    </row>
    <row r="29" spans="1:16" s="19" customFormat="1" ht="12.75">
      <c r="A29" s="47" t="s">
        <v>58</v>
      </c>
      <c r="B29" s="61">
        <v>414</v>
      </c>
      <c r="C29" s="15">
        <f t="shared" si="3"/>
        <v>0.27810000000000001</v>
      </c>
      <c r="D29" s="16">
        <v>5.4</v>
      </c>
      <c r="E29" s="15">
        <f t="shared" si="1"/>
        <v>0.82869930000000003</v>
      </c>
      <c r="F29" s="17">
        <v>16.029</v>
      </c>
      <c r="G29" s="15">
        <f t="shared" si="2"/>
        <v>1.07308</v>
      </c>
      <c r="H29" s="16">
        <v>19.3</v>
      </c>
      <c r="I29" s="11"/>
      <c r="J29" s="16"/>
      <c r="K29" s="11"/>
      <c r="L29" s="16"/>
      <c r="M29" s="11"/>
      <c r="N29" s="16"/>
      <c r="O29" s="11"/>
      <c r="P29" s="18"/>
    </row>
    <row r="30" spans="1:16" s="19" customFormat="1" ht="12.75">
      <c r="A30" s="13" t="s">
        <v>15</v>
      </c>
      <c r="B30" s="14">
        <v>1908</v>
      </c>
      <c r="C30" s="15">
        <f t="shared" ref="C30:C50" si="4">D30*0.0515</f>
        <v>0.36642249999999998</v>
      </c>
      <c r="D30" s="16">
        <v>7.1150000000000002</v>
      </c>
      <c r="E30" s="15">
        <f t="shared" si="1"/>
        <v>0.73548420000000003</v>
      </c>
      <c r="F30" s="17">
        <v>14.226000000000001</v>
      </c>
      <c r="G30" s="15">
        <f t="shared" si="2"/>
        <v>1.2247011999999999</v>
      </c>
      <c r="H30" s="16">
        <v>22.027000000000001</v>
      </c>
      <c r="I30" s="11"/>
      <c r="J30" s="16"/>
      <c r="K30" s="11"/>
      <c r="L30" s="16"/>
      <c r="M30" s="11"/>
      <c r="N30" s="16"/>
      <c r="O30" s="11"/>
      <c r="P30" s="18"/>
    </row>
    <row r="31" spans="1:16" s="19" customFormat="1" ht="12.75">
      <c r="A31" s="13" t="s">
        <v>70</v>
      </c>
      <c r="B31" s="14">
        <v>1417</v>
      </c>
      <c r="C31" s="15">
        <f t="shared" si="4"/>
        <v>0.25894199999999995</v>
      </c>
      <c r="D31" s="16">
        <v>5.0279999999999996</v>
      </c>
      <c r="E31" s="15">
        <f t="shared" si="1"/>
        <v>0.67463329999999999</v>
      </c>
      <c r="F31" s="17">
        <v>13.048999999999999</v>
      </c>
      <c r="G31" s="15">
        <f t="shared" si="2"/>
        <v>0.91234039999999994</v>
      </c>
      <c r="H31" s="16">
        <v>16.408999999999999</v>
      </c>
      <c r="I31" s="11"/>
      <c r="J31" s="16"/>
      <c r="K31" s="11"/>
      <c r="L31" s="16"/>
      <c r="M31" s="11"/>
      <c r="N31" s="16"/>
      <c r="O31" s="11"/>
      <c r="P31" s="18"/>
    </row>
    <row r="32" spans="1:16" s="19" customFormat="1" ht="12.75">
      <c r="A32" s="45" t="s">
        <v>16</v>
      </c>
      <c r="B32" s="14">
        <v>1992</v>
      </c>
      <c r="C32" s="15">
        <f t="shared" si="4"/>
        <v>0.151925</v>
      </c>
      <c r="D32" s="16">
        <v>2.95</v>
      </c>
      <c r="E32" s="15">
        <f t="shared" si="1"/>
        <v>0.32441750000000003</v>
      </c>
      <c r="F32" s="17">
        <v>6.2750000000000004</v>
      </c>
      <c r="G32" s="15">
        <f t="shared" si="2"/>
        <v>0.56322800000000006</v>
      </c>
      <c r="H32" s="16">
        <v>10.130000000000001</v>
      </c>
      <c r="I32" s="11"/>
      <c r="J32" s="16"/>
      <c r="K32" s="11"/>
      <c r="L32" s="16"/>
      <c r="M32" s="11"/>
      <c r="N32" s="16"/>
      <c r="O32" s="11"/>
      <c r="P32" s="18"/>
    </row>
    <row r="33" spans="1:16" s="19" customFormat="1" ht="12.75">
      <c r="A33" s="13" t="s">
        <v>17</v>
      </c>
      <c r="B33" s="14">
        <v>1925</v>
      </c>
      <c r="C33" s="15">
        <f t="shared" si="4"/>
        <v>0.30245949999999999</v>
      </c>
      <c r="D33" s="16">
        <v>5.8730000000000002</v>
      </c>
      <c r="E33" s="15">
        <f t="shared" si="1"/>
        <v>0.65271250000000003</v>
      </c>
      <c r="F33" s="17">
        <v>12.625</v>
      </c>
      <c r="G33" s="15">
        <f t="shared" si="2"/>
        <v>1.0354943999999999</v>
      </c>
      <c r="H33" s="16">
        <v>18.623999999999999</v>
      </c>
      <c r="I33" s="11"/>
      <c r="J33" s="16"/>
      <c r="K33" s="11"/>
      <c r="L33" s="16"/>
      <c r="M33" s="11"/>
      <c r="N33" s="16"/>
      <c r="O33" s="11"/>
      <c r="P33" s="18"/>
    </row>
    <row r="34" spans="1:16" s="19" customFormat="1" ht="12" customHeight="1">
      <c r="A34" s="45" t="s">
        <v>18</v>
      </c>
      <c r="B34" s="14">
        <v>186</v>
      </c>
      <c r="C34" s="15">
        <f t="shared" si="4"/>
        <v>0.19775999999999999</v>
      </c>
      <c r="D34" s="16">
        <v>3.84</v>
      </c>
      <c r="E34" s="15">
        <f t="shared" si="1"/>
        <v>0.67587410000000003</v>
      </c>
      <c r="F34" s="17">
        <v>13.073</v>
      </c>
      <c r="G34" s="15">
        <f t="shared" si="2"/>
        <v>1.0292672</v>
      </c>
      <c r="H34" s="16">
        <v>18.512</v>
      </c>
      <c r="I34" s="11"/>
      <c r="J34" s="16"/>
      <c r="K34" s="11"/>
      <c r="L34" s="16"/>
      <c r="M34" s="11"/>
      <c r="N34" s="16"/>
      <c r="O34" s="11"/>
      <c r="P34" s="18"/>
    </row>
    <row r="35" spans="1:16" s="19" customFormat="1" ht="12.75">
      <c r="A35" s="45" t="s">
        <v>59</v>
      </c>
      <c r="B35" s="14">
        <v>203</v>
      </c>
      <c r="C35" s="15">
        <f t="shared" si="4"/>
        <v>0.20059249999999998</v>
      </c>
      <c r="D35" s="16">
        <v>3.895</v>
      </c>
      <c r="E35" s="15">
        <f t="shared" si="1"/>
        <v>0.44358600000000004</v>
      </c>
      <c r="F35" s="17">
        <v>8.58</v>
      </c>
      <c r="G35" s="15">
        <f t="shared" si="2"/>
        <v>0.723356</v>
      </c>
      <c r="H35" s="16">
        <v>13.01</v>
      </c>
      <c r="I35" s="11"/>
      <c r="J35" s="16"/>
      <c r="K35" s="11"/>
      <c r="L35" s="16"/>
      <c r="M35" s="11"/>
      <c r="N35" s="16"/>
      <c r="O35" s="11"/>
      <c r="P35" s="18"/>
    </row>
    <row r="36" spans="1:16" s="19" customFormat="1" ht="12.75">
      <c r="A36" s="45" t="s">
        <v>60</v>
      </c>
      <c r="B36" s="14">
        <v>147</v>
      </c>
      <c r="C36" s="15">
        <f t="shared" si="4"/>
        <v>0.23483999999999997</v>
      </c>
      <c r="D36" s="16">
        <v>4.5599999999999996</v>
      </c>
      <c r="E36" s="15">
        <f t="shared" si="1"/>
        <v>0.57552440000000005</v>
      </c>
      <c r="F36" s="17">
        <v>11.132</v>
      </c>
      <c r="G36" s="15">
        <f t="shared" si="2"/>
        <v>0.97522399999999987</v>
      </c>
      <c r="H36" s="16">
        <v>17.54</v>
      </c>
      <c r="I36" s="11"/>
      <c r="J36" s="16"/>
      <c r="K36" s="11"/>
      <c r="L36" s="16"/>
      <c r="M36" s="11"/>
      <c r="N36" s="16"/>
      <c r="O36" s="11"/>
      <c r="P36" s="18"/>
    </row>
    <row r="37" spans="1:16" s="19" customFormat="1" ht="12.75">
      <c r="A37" s="45" t="s">
        <v>19</v>
      </c>
      <c r="B37" s="14">
        <v>555</v>
      </c>
      <c r="C37" s="15">
        <f t="shared" si="4"/>
        <v>0.19729649999999999</v>
      </c>
      <c r="D37" s="16">
        <v>3.831</v>
      </c>
      <c r="E37" s="15">
        <f t="shared" si="1"/>
        <v>0.39555670000000004</v>
      </c>
      <c r="F37" s="17">
        <v>7.6509999999999998</v>
      </c>
      <c r="G37" s="15">
        <f t="shared" si="2"/>
        <v>0.58880399999999999</v>
      </c>
      <c r="H37" s="16">
        <v>10.59</v>
      </c>
      <c r="I37" s="11"/>
      <c r="J37" s="16"/>
      <c r="K37" s="11"/>
      <c r="L37" s="16"/>
      <c r="M37" s="11"/>
      <c r="N37" s="16"/>
      <c r="O37" s="11"/>
      <c r="P37" s="18"/>
    </row>
    <row r="38" spans="1:16" s="19" customFormat="1" ht="12.75">
      <c r="A38" s="45" t="s">
        <v>20</v>
      </c>
      <c r="B38" s="14">
        <v>537</v>
      </c>
      <c r="C38" s="15">
        <f t="shared" si="4"/>
        <v>0.17046500000000001</v>
      </c>
      <c r="D38" s="16">
        <v>3.31</v>
      </c>
      <c r="E38" s="15">
        <f t="shared" si="1"/>
        <v>0.27809430000000002</v>
      </c>
      <c r="F38" s="17">
        <v>5.3789999999999996</v>
      </c>
      <c r="G38" s="15">
        <f t="shared" si="2"/>
        <v>0.59842279999999992</v>
      </c>
      <c r="H38" s="16">
        <v>10.763</v>
      </c>
      <c r="I38" s="11"/>
      <c r="J38" s="16"/>
      <c r="K38" s="11"/>
      <c r="L38" s="16"/>
      <c r="M38" s="11"/>
      <c r="N38" s="16"/>
      <c r="O38" s="11"/>
      <c r="P38" s="18"/>
    </row>
    <row r="39" spans="1:16" s="19" customFormat="1" ht="12.75">
      <c r="A39" s="13" t="s">
        <v>61</v>
      </c>
      <c r="B39" s="14">
        <v>1212</v>
      </c>
      <c r="C39" s="15">
        <f t="shared" si="4"/>
        <v>0.22675449999999997</v>
      </c>
      <c r="D39" s="16">
        <v>4.4029999999999996</v>
      </c>
      <c r="E39" s="15">
        <f t="shared" si="1"/>
        <v>0.6788727</v>
      </c>
      <c r="F39" s="17">
        <v>13.131</v>
      </c>
      <c r="G39" s="15">
        <f t="shared" si="2"/>
        <v>0.91539839999999983</v>
      </c>
      <c r="H39" s="16">
        <v>16.463999999999999</v>
      </c>
      <c r="I39" s="11"/>
      <c r="J39" s="16"/>
      <c r="K39" s="11"/>
      <c r="L39" s="16"/>
      <c r="M39" s="11"/>
      <c r="N39" s="16"/>
      <c r="O39" s="11"/>
      <c r="P39" s="18"/>
    </row>
    <row r="40" spans="1:16" s="19" customFormat="1" ht="12.75">
      <c r="A40" s="23" t="s">
        <v>54</v>
      </c>
      <c r="B40" s="14">
        <v>510</v>
      </c>
      <c r="C40" s="15">
        <f t="shared" si="4"/>
        <v>0.19158</v>
      </c>
      <c r="D40" s="16">
        <v>3.72</v>
      </c>
      <c r="E40" s="15">
        <f t="shared" si="1"/>
        <v>0.39421250000000002</v>
      </c>
      <c r="F40" s="17">
        <v>7.625</v>
      </c>
      <c r="G40" s="15">
        <f t="shared" si="2"/>
        <v>0.64740639999999994</v>
      </c>
      <c r="H40" s="16">
        <v>11.644</v>
      </c>
      <c r="I40" s="11"/>
      <c r="J40" s="16"/>
      <c r="K40" s="11"/>
      <c r="L40" s="16"/>
      <c r="M40" s="11"/>
      <c r="N40" s="16"/>
      <c r="O40" s="11"/>
      <c r="P40" s="18"/>
    </row>
    <row r="41" spans="1:16" s="19" customFormat="1" ht="12.75">
      <c r="A41" s="45" t="s">
        <v>21</v>
      </c>
      <c r="B41" s="14">
        <v>558</v>
      </c>
      <c r="C41" s="15">
        <f t="shared" si="4"/>
        <v>0.17921999999999999</v>
      </c>
      <c r="D41" s="16">
        <v>3.48</v>
      </c>
      <c r="E41" s="15">
        <f t="shared" si="1"/>
        <v>0.4496349</v>
      </c>
      <c r="F41" s="17">
        <v>8.6969999999999992</v>
      </c>
      <c r="G41" s="15">
        <f t="shared" si="2"/>
        <v>0.75688279999999997</v>
      </c>
      <c r="H41" s="16">
        <v>13.613</v>
      </c>
      <c r="I41" s="11"/>
      <c r="J41" s="16"/>
      <c r="K41" s="11"/>
      <c r="L41" s="16"/>
      <c r="M41" s="11"/>
      <c r="N41" s="16"/>
      <c r="O41" s="11"/>
      <c r="P41" s="18"/>
    </row>
    <row r="42" spans="1:16" s="19" customFormat="1" ht="12.75">
      <c r="A42" s="13" t="s">
        <v>22</v>
      </c>
      <c r="B42" s="14">
        <v>412</v>
      </c>
      <c r="C42" s="15">
        <f t="shared" si="4"/>
        <v>0.34401999999999999</v>
      </c>
      <c r="D42" s="16">
        <v>6.68</v>
      </c>
      <c r="E42" s="15">
        <f t="shared" si="1"/>
        <v>1.4957844</v>
      </c>
      <c r="F42" s="17">
        <v>28.931999999999999</v>
      </c>
      <c r="G42" s="15">
        <f t="shared" si="2"/>
        <v>2.5494823999999996</v>
      </c>
      <c r="H42" s="16">
        <v>45.853999999999999</v>
      </c>
      <c r="I42" s="11"/>
      <c r="J42" s="16"/>
      <c r="K42" s="11"/>
      <c r="L42" s="16"/>
      <c r="M42" s="11"/>
      <c r="N42" s="16"/>
      <c r="O42" s="11"/>
      <c r="P42" s="18"/>
    </row>
    <row r="43" spans="1:16" s="19" customFormat="1" ht="12.75">
      <c r="A43" s="13" t="s">
        <v>35</v>
      </c>
      <c r="B43" s="14">
        <v>347</v>
      </c>
      <c r="C43" s="15">
        <f t="shared" si="4"/>
        <v>0.23483999999999997</v>
      </c>
      <c r="D43" s="16">
        <v>4.5599999999999996</v>
      </c>
      <c r="E43" s="15">
        <f t="shared" si="1"/>
        <v>1.2697003000000002</v>
      </c>
      <c r="F43" s="17">
        <v>24.559000000000001</v>
      </c>
      <c r="G43" s="15">
        <f t="shared" si="2"/>
        <v>2.5467024</v>
      </c>
      <c r="H43" s="16">
        <v>45.804000000000002</v>
      </c>
      <c r="I43" s="11"/>
      <c r="J43" s="16"/>
      <c r="K43" s="11"/>
      <c r="L43" s="16"/>
      <c r="M43" s="11"/>
      <c r="N43" s="16"/>
      <c r="O43" s="11"/>
      <c r="P43" s="18"/>
    </row>
    <row r="44" spans="1:16" s="19" customFormat="1" ht="12.75">
      <c r="A44" s="13" t="s">
        <v>39</v>
      </c>
      <c r="B44" s="14">
        <v>587</v>
      </c>
      <c r="C44" s="15">
        <f t="shared" si="4"/>
        <v>0.34247499999999997</v>
      </c>
      <c r="D44" s="16">
        <v>6.65</v>
      </c>
      <c r="E44" s="15">
        <f t="shared" si="1"/>
        <v>0.97811230000000005</v>
      </c>
      <c r="F44" s="17">
        <v>18.919</v>
      </c>
      <c r="G44" s="15">
        <f t="shared" si="2"/>
        <v>2.0825536000000002</v>
      </c>
      <c r="H44" s="16">
        <v>37.456000000000003</v>
      </c>
      <c r="I44" s="11"/>
      <c r="J44" s="16"/>
      <c r="K44" s="11"/>
      <c r="L44" s="16"/>
      <c r="M44" s="11"/>
      <c r="N44" s="16"/>
      <c r="O44" s="11"/>
      <c r="P44" s="18"/>
    </row>
    <row r="45" spans="1:16" s="19" customFormat="1" ht="12.75">
      <c r="A45" s="45" t="s">
        <v>50</v>
      </c>
      <c r="B45" s="14">
        <v>275</v>
      </c>
      <c r="C45" s="15">
        <f t="shared" si="4"/>
        <v>0.13750499999999999</v>
      </c>
      <c r="D45" s="16">
        <v>2.67</v>
      </c>
      <c r="E45" s="15">
        <f t="shared" si="1"/>
        <v>0.28011060000000004</v>
      </c>
      <c r="F45" s="17">
        <v>5.4180000000000001</v>
      </c>
      <c r="G45" s="15">
        <f t="shared" si="2"/>
        <v>0.60437199999999991</v>
      </c>
      <c r="H45" s="16">
        <v>10.87</v>
      </c>
      <c r="I45" s="11"/>
      <c r="J45" s="16"/>
      <c r="K45" s="11"/>
      <c r="L45" s="16"/>
      <c r="M45" s="11"/>
      <c r="N45" s="16"/>
      <c r="O45" s="11"/>
      <c r="P45" s="18"/>
    </row>
    <row r="46" spans="1:16" s="19" customFormat="1" ht="12.75">
      <c r="A46" s="45" t="s">
        <v>49</v>
      </c>
      <c r="B46" s="14">
        <v>469</v>
      </c>
      <c r="C46" s="15">
        <f t="shared" si="4"/>
        <v>0.15820799999999999</v>
      </c>
      <c r="D46" s="16">
        <v>3.0720000000000001</v>
      </c>
      <c r="E46" s="15">
        <f t="shared" si="1"/>
        <v>0.4141687</v>
      </c>
      <c r="F46" s="17">
        <v>8.0109999999999992</v>
      </c>
      <c r="G46" s="15">
        <f t="shared" si="2"/>
        <v>0.77261760000000002</v>
      </c>
      <c r="H46" s="16">
        <v>13.896000000000001</v>
      </c>
      <c r="I46" s="11"/>
      <c r="J46" s="16"/>
      <c r="K46" s="11"/>
      <c r="L46" s="16"/>
      <c r="M46" s="11"/>
      <c r="N46" s="16"/>
      <c r="O46" s="11"/>
      <c r="P46" s="18"/>
    </row>
    <row r="47" spans="1:16" s="19" customFormat="1" ht="12.75">
      <c r="A47" s="45" t="s">
        <v>48</v>
      </c>
      <c r="B47" s="14">
        <v>541</v>
      </c>
      <c r="C47" s="15">
        <f t="shared" si="4"/>
        <v>0.17149499999999998</v>
      </c>
      <c r="D47" s="16">
        <v>3.33</v>
      </c>
      <c r="E47" s="15">
        <f t="shared" si="1"/>
        <v>0.34576960000000001</v>
      </c>
      <c r="F47" s="17">
        <v>6.6879999999999997</v>
      </c>
      <c r="G47" s="15">
        <f t="shared" si="2"/>
        <v>0.67181479999999993</v>
      </c>
      <c r="H47" s="16">
        <v>12.083</v>
      </c>
      <c r="I47" s="11"/>
      <c r="J47" s="16"/>
      <c r="K47" s="11"/>
      <c r="L47" s="16"/>
      <c r="M47" s="11"/>
      <c r="N47" s="16"/>
      <c r="O47" s="11"/>
      <c r="P47" s="18"/>
    </row>
    <row r="48" spans="1:16" s="19" customFormat="1" ht="12.75">
      <c r="A48" s="45" t="s">
        <v>51</v>
      </c>
      <c r="B48" s="14">
        <v>752</v>
      </c>
      <c r="C48" s="16">
        <f t="shared" si="4"/>
        <v>0.22505500000000001</v>
      </c>
      <c r="D48" s="16">
        <v>4.37</v>
      </c>
      <c r="E48" s="16">
        <f t="shared" si="1"/>
        <v>0.39876210000000001</v>
      </c>
      <c r="F48" s="17">
        <v>7.7130000000000001</v>
      </c>
      <c r="G48" s="16">
        <f t="shared" si="2"/>
        <v>0.71323679999999989</v>
      </c>
      <c r="H48" s="16">
        <v>12.827999999999999</v>
      </c>
      <c r="I48" s="17"/>
      <c r="J48" s="16"/>
      <c r="K48" s="17"/>
      <c r="L48" s="16"/>
      <c r="M48" s="17"/>
      <c r="N48" s="16"/>
      <c r="O48" s="17"/>
      <c r="P48" s="18"/>
    </row>
    <row r="49" spans="1:16" s="19" customFormat="1" ht="12.75">
      <c r="A49" s="45" t="s">
        <v>41</v>
      </c>
      <c r="B49" s="14">
        <v>551</v>
      </c>
      <c r="C49" s="15">
        <f t="shared" si="4"/>
        <v>0.2231495</v>
      </c>
      <c r="D49" s="16">
        <v>4.3330000000000002</v>
      </c>
      <c r="E49" s="15">
        <f t="shared" si="1"/>
        <v>0.39876210000000001</v>
      </c>
      <c r="F49" s="17">
        <v>7.7130000000000001</v>
      </c>
      <c r="G49" s="15">
        <f t="shared" si="2"/>
        <v>0.77600919999999995</v>
      </c>
      <c r="H49" s="16">
        <v>13.957000000000001</v>
      </c>
      <c r="I49" s="11"/>
      <c r="J49" s="16"/>
      <c r="K49" s="11"/>
      <c r="L49" s="16"/>
      <c r="M49" s="11"/>
      <c r="N49" s="16"/>
      <c r="O49" s="11"/>
      <c r="P49" s="18"/>
    </row>
    <row r="50" spans="1:16" s="19" customFormat="1" ht="12.75">
      <c r="A50" s="45" t="s">
        <v>40</v>
      </c>
      <c r="B50" s="14">
        <v>587</v>
      </c>
      <c r="C50" s="15">
        <f t="shared" si="4"/>
        <v>0.13750499999999999</v>
      </c>
      <c r="D50" s="16">
        <v>2.67</v>
      </c>
      <c r="E50" s="15">
        <f t="shared" si="1"/>
        <v>0.48127530000000002</v>
      </c>
      <c r="F50" s="17">
        <v>9.3089999999999993</v>
      </c>
      <c r="G50" s="15">
        <f t="shared" si="2"/>
        <v>0.85485</v>
      </c>
      <c r="H50" s="16">
        <v>15.375</v>
      </c>
      <c r="I50" s="11"/>
      <c r="J50" s="16"/>
      <c r="K50" s="11"/>
      <c r="L50" s="16"/>
      <c r="M50" s="11"/>
      <c r="N50" s="16"/>
      <c r="O50" s="11"/>
      <c r="P50" s="18"/>
    </row>
    <row r="51" spans="1:16" s="19" customFormat="1" ht="12.75">
      <c r="A51" s="13" t="s">
        <v>23</v>
      </c>
      <c r="B51" s="14">
        <v>604</v>
      </c>
      <c r="C51" s="15">
        <f t="shared" si="3"/>
        <v>0.52632999999999996</v>
      </c>
      <c r="D51" s="16">
        <v>10.220000000000001</v>
      </c>
      <c r="E51" s="15">
        <f t="shared" si="1"/>
        <v>0.89849430000000008</v>
      </c>
      <c r="F51" s="17">
        <v>17.379000000000001</v>
      </c>
      <c r="G51" s="15">
        <f t="shared" si="2"/>
        <v>1.5810415999999998</v>
      </c>
      <c r="H51" s="16">
        <v>28.436</v>
      </c>
      <c r="I51" s="11"/>
      <c r="J51" s="16"/>
      <c r="K51" s="11"/>
      <c r="L51" s="16"/>
      <c r="M51" s="11"/>
      <c r="N51" s="16"/>
      <c r="O51" s="11"/>
      <c r="P51" s="18"/>
    </row>
    <row r="52" spans="1:16" s="19" customFormat="1" ht="12.75">
      <c r="A52" s="13" t="s">
        <v>24</v>
      </c>
      <c r="B52" s="14">
        <v>912</v>
      </c>
      <c r="C52" s="15">
        <f t="shared" si="3"/>
        <v>0.52890499999999996</v>
      </c>
      <c r="D52" s="16">
        <v>10.27</v>
      </c>
      <c r="E52" s="15">
        <f t="shared" si="1"/>
        <v>0.80031600000000003</v>
      </c>
      <c r="F52" s="17">
        <v>15.48</v>
      </c>
      <c r="G52" s="15">
        <f t="shared" si="2"/>
        <v>1.3179979999999998</v>
      </c>
      <c r="H52" s="16">
        <v>23.704999999999998</v>
      </c>
      <c r="I52" s="11"/>
      <c r="J52" s="16"/>
      <c r="K52" s="11"/>
      <c r="L52" s="16"/>
      <c r="M52" s="11"/>
      <c r="N52" s="16"/>
      <c r="O52" s="11"/>
      <c r="P52" s="18"/>
    </row>
    <row r="53" spans="1:16" s="19" customFormat="1" ht="12.75">
      <c r="A53" s="13" t="s">
        <v>25</v>
      </c>
      <c r="B53" s="14">
        <v>1863</v>
      </c>
      <c r="C53" s="15">
        <f t="shared" si="3"/>
        <v>0.58864499999999997</v>
      </c>
      <c r="D53" s="16">
        <v>11.43</v>
      </c>
      <c r="E53" s="15">
        <f t="shared" si="1"/>
        <v>0.81711850000000008</v>
      </c>
      <c r="F53" s="17">
        <v>15.805</v>
      </c>
      <c r="G53" s="15">
        <f t="shared" si="2"/>
        <v>1.4429867999999999</v>
      </c>
      <c r="H53" s="16">
        <v>25.952999999999999</v>
      </c>
      <c r="I53" s="11"/>
      <c r="J53" s="16"/>
      <c r="K53" s="11"/>
      <c r="L53" s="16"/>
      <c r="M53" s="11"/>
      <c r="N53" s="16"/>
      <c r="O53" s="11"/>
      <c r="P53" s="18"/>
    </row>
    <row r="54" spans="1:16" s="19" customFormat="1" ht="12.75">
      <c r="A54" s="13" t="s">
        <v>62</v>
      </c>
      <c r="B54" s="14">
        <v>1452</v>
      </c>
      <c r="C54" s="15">
        <f t="shared" si="3"/>
        <v>0.26764549999999998</v>
      </c>
      <c r="D54" s="16">
        <v>5.1970000000000001</v>
      </c>
      <c r="E54" s="15">
        <f t="shared" si="1"/>
        <v>0.751718</v>
      </c>
      <c r="F54" s="17">
        <v>14.54</v>
      </c>
      <c r="G54" s="15">
        <f t="shared" si="2"/>
        <v>1.2407695999999999</v>
      </c>
      <c r="H54" s="16">
        <v>22.315999999999999</v>
      </c>
      <c r="I54" s="11"/>
      <c r="J54" s="16"/>
      <c r="K54" s="11"/>
      <c r="L54" s="16"/>
      <c r="M54" s="11"/>
      <c r="N54" s="16"/>
      <c r="O54" s="11"/>
      <c r="P54" s="18"/>
    </row>
    <row r="55" spans="1:16" s="19" customFormat="1" ht="12.75">
      <c r="A55" s="13" t="s">
        <v>26</v>
      </c>
      <c r="B55" s="14">
        <v>1491</v>
      </c>
      <c r="C55" s="15">
        <f t="shared" si="3"/>
        <v>0.48358499999999999</v>
      </c>
      <c r="D55" s="16">
        <v>9.39</v>
      </c>
      <c r="E55" s="15">
        <f t="shared" si="1"/>
        <v>0.86183900000000013</v>
      </c>
      <c r="F55" s="17">
        <v>16.670000000000002</v>
      </c>
      <c r="G55" s="15">
        <f t="shared" si="2"/>
        <v>1.3772119999999999</v>
      </c>
      <c r="H55" s="16">
        <v>24.77</v>
      </c>
      <c r="I55" s="11"/>
      <c r="J55" s="16"/>
      <c r="K55" s="11"/>
      <c r="L55" s="16"/>
      <c r="M55" s="11"/>
      <c r="N55" s="16"/>
      <c r="O55" s="11"/>
      <c r="P55" s="18"/>
    </row>
    <row r="56" spans="1:16" s="19" customFormat="1" ht="12.75">
      <c r="A56" s="13" t="s">
        <v>63</v>
      </c>
      <c r="B56" s="14">
        <v>892</v>
      </c>
      <c r="C56" s="15">
        <f t="shared" si="3"/>
        <v>0.30333499999999997</v>
      </c>
      <c r="D56" s="16">
        <v>5.89</v>
      </c>
      <c r="E56" s="15">
        <f t="shared" si="1"/>
        <v>0.71552800000000005</v>
      </c>
      <c r="F56" s="17">
        <v>13.84</v>
      </c>
      <c r="G56" s="15">
        <f t="shared" si="2"/>
        <v>1.188172</v>
      </c>
      <c r="H56" s="16">
        <v>21.37</v>
      </c>
      <c r="I56" s="11"/>
      <c r="J56" s="16"/>
      <c r="K56" s="11"/>
      <c r="L56" s="16"/>
      <c r="M56" s="11"/>
      <c r="N56" s="16"/>
      <c r="O56" s="11"/>
      <c r="P56" s="18"/>
    </row>
    <row r="57" spans="1:16" s="19" customFormat="1" ht="12.75">
      <c r="A57" s="13" t="s">
        <v>27</v>
      </c>
      <c r="B57" s="14">
        <v>842</v>
      </c>
      <c r="C57" s="15">
        <f t="shared" si="3"/>
        <v>0.41251499999999997</v>
      </c>
      <c r="D57" s="16">
        <v>8.01</v>
      </c>
      <c r="E57" s="15">
        <f t="shared" si="1"/>
        <v>0.69986290000000007</v>
      </c>
      <c r="F57" s="17">
        <v>13.537000000000001</v>
      </c>
      <c r="G57" s="15">
        <f t="shared" si="2"/>
        <v>1.177052</v>
      </c>
      <c r="H57" s="16">
        <v>21.17</v>
      </c>
      <c r="I57" s="11"/>
      <c r="J57" s="16"/>
      <c r="K57" s="11"/>
      <c r="L57" s="16"/>
      <c r="M57" s="11"/>
      <c r="N57" s="16"/>
      <c r="O57" s="11"/>
      <c r="P57" s="18"/>
    </row>
    <row r="58" spans="1:16" s="19" customFormat="1" ht="12.75">
      <c r="A58" s="20" t="s">
        <v>64</v>
      </c>
      <c r="B58" s="14">
        <v>736</v>
      </c>
      <c r="C58" s="15">
        <f t="shared" si="3"/>
        <v>0.216609</v>
      </c>
      <c r="D58" s="16">
        <v>4.2060000000000004</v>
      </c>
      <c r="E58" s="15">
        <f t="shared" si="1"/>
        <v>0.71552800000000005</v>
      </c>
      <c r="F58" s="17">
        <v>13.84</v>
      </c>
      <c r="G58" s="15">
        <f t="shared" si="2"/>
        <v>0.9075588</v>
      </c>
      <c r="H58" s="16">
        <v>16.323</v>
      </c>
      <c r="I58" s="11"/>
      <c r="J58" s="16"/>
      <c r="K58" s="11"/>
      <c r="L58" s="16"/>
      <c r="M58" s="11"/>
      <c r="N58" s="16"/>
      <c r="O58" s="11"/>
      <c r="P58" s="18"/>
    </row>
    <row r="59" spans="1:16" s="19" customFormat="1" ht="12.75">
      <c r="A59" s="13" t="s">
        <v>65</v>
      </c>
      <c r="B59" s="61">
        <v>1025</v>
      </c>
      <c r="C59" s="16">
        <f t="shared" si="3"/>
        <v>0.50366999999999995</v>
      </c>
      <c r="D59" s="16">
        <v>9.7799999999999994</v>
      </c>
      <c r="E59" s="16">
        <f t="shared" si="1"/>
        <v>0.6017363</v>
      </c>
      <c r="F59" s="17">
        <v>11.638999999999999</v>
      </c>
      <c r="G59" s="16">
        <f t="shared" si="2"/>
        <v>0.97650279999999989</v>
      </c>
      <c r="H59" s="16">
        <v>17.562999999999999</v>
      </c>
      <c r="I59" s="17"/>
      <c r="J59" s="16"/>
      <c r="K59" s="17"/>
      <c r="L59" s="16"/>
      <c r="M59" s="17"/>
      <c r="N59" s="16"/>
      <c r="O59" s="17"/>
      <c r="P59" s="18"/>
    </row>
    <row r="60" spans="1:16" s="19" customFormat="1" ht="12.75">
      <c r="A60" s="13" t="s">
        <v>66</v>
      </c>
      <c r="B60" s="61">
        <v>1452</v>
      </c>
      <c r="C60" s="16">
        <f t="shared" si="3"/>
        <v>0.41148499999999999</v>
      </c>
      <c r="D60" s="16">
        <v>7.99</v>
      </c>
      <c r="E60" s="16">
        <f t="shared" si="1"/>
        <v>0.91612399999999994</v>
      </c>
      <c r="F60" s="17">
        <v>17.72</v>
      </c>
      <c r="G60" s="16">
        <f t="shared" si="2"/>
        <v>1.2295939999999999</v>
      </c>
      <c r="H60" s="16">
        <v>22.114999999999998</v>
      </c>
      <c r="I60" s="17"/>
      <c r="J60" s="16"/>
      <c r="K60" s="17"/>
      <c r="L60" s="16"/>
      <c r="M60" s="17"/>
      <c r="N60" s="16"/>
      <c r="O60" s="17"/>
      <c r="P60" s="18"/>
    </row>
    <row r="61" spans="1:16" s="19" customFormat="1" ht="12.75">
      <c r="A61" s="13" t="s">
        <v>42</v>
      </c>
      <c r="B61" s="61">
        <v>666</v>
      </c>
      <c r="C61" s="16">
        <f t="shared" si="3"/>
        <v>0.39691049999999994</v>
      </c>
      <c r="D61" s="16">
        <v>7.7069999999999999</v>
      </c>
      <c r="E61" s="16">
        <f t="shared" si="1"/>
        <v>0.58627800000000008</v>
      </c>
      <c r="F61" s="17">
        <v>11.34</v>
      </c>
      <c r="G61" s="16">
        <f t="shared" si="2"/>
        <v>0.95331759999999999</v>
      </c>
      <c r="H61" s="16">
        <v>17.146000000000001</v>
      </c>
      <c r="I61" s="17"/>
      <c r="J61" s="16"/>
      <c r="K61" s="17"/>
      <c r="L61" s="16"/>
      <c r="M61" s="17"/>
      <c r="N61" s="16"/>
      <c r="O61" s="17"/>
      <c r="P61" s="18"/>
    </row>
    <row r="62" spans="1:16" s="19" customFormat="1" ht="12.75">
      <c r="A62" s="13" t="s">
        <v>33</v>
      </c>
      <c r="B62" s="61">
        <v>126</v>
      </c>
      <c r="C62" s="16">
        <f t="shared" ref="C62:C71" si="5">D62*0.0515</f>
        <v>0.53534249999999994</v>
      </c>
      <c r="D62" s="16">
        <v>10.395</v>
      </c>
      <c r="E62" s="16">
        <f t="shared" si="1"/>
        <v>0.57609310000000002</v>
      </c>
      <c r="F62" s="17">
        <v>11.143000000000001</v>
      </c>
      <c r="G62" s="16">
        <f t="shared" si="2"/>
        <v>1.1721592000000001</v>
      </c>
      <c r="H62" s="24">
        <v>21.082000000000001</v>
      </c>
      <c r="I62" s="17"/>
      <c r="J62" s="16"/>
      <c r="K62" s="17"/>
      <c r="L62" s="16"/>
      <c r="M62" s="17"/>
      <c r="N62" s="16"/>
      <c r="O62" s="17"/>
      <c r="P62" s="18"/>
    </row>
    <row r="63" spans="1:16" s="19" customFormat="1" ht="12.75">
      <c r="A63" s="45" t="s">
        <v>34</v>
      </c>
      <c r="B63" s="61">
        <v>622</v>
      </c>
      <c r="C63" s="16">
        <f t="shared" si="5"/>
        <v>0.22799049999999996</v>
      </c>
      <c r="D63" s="16">
        <v>4.4269999999999996</v>
      </c>
      <c r="E63" s="16">
        <f t="shared" si="1"/>
        <v>0.47181420000000002</v>
      </c>
      <c r="F63" s="17">
        <v>9.1259999999999994</v>
      </c>
      <c r="G63" s="16">
        <f t="shared" si="2"/>
        <v>0.73308600000000002</v>
      </c>
      <c r="H63" s="16">
        <v>13.185</v>
      </c>
      <c r="I63" s="17"/>
      <c r="J63" s="16"/>
      <c r="K63" s="17"/>
      <c r="L63" s="16"/>
      <c r="M63" s="17"/>
      <c r="N63" s="16"/>
      <c r="O63" s="17"/>
      <c r="P63" s="18"/>
    </row>
    <row r="64" spans="1:16" s="19" customFormat="1" ht="12.75">
      <c r="A64" s="20" t="s">
        <v>29</v>
      </c>
      <c r="B64" s="61">
        <v>396</v>
      </c>
      <c r="C64" s="16">
        <f t="shared" si="5"/>
        <v>1.3905000000000001E-2</v>
      </c>
      <c r="D64" s="16">
        <v>0.27</v>
      </c>
      <c r="E64" s="16">
        <f t="shared" si="1"/>
        <v>0.36981009999999997</v>
      </c>
      <c r="F64" s="17">
        <v>7.1529999999999996</v>
      </c>
      <c r="G64" s="16">
        <f t="shared" si="2"/>
        <v>0.91851199999999988</v>
      </c>
      <c r="H64" s="16">
        <v>16.52</v>
      </c>
      <c r="I64" s="17"/>
      <c r="J64" s="16"/>
      <c r="K64" s="17"/>
      <c r="L64" s="16"/>
      <c r="M64" s="17"/>
      <c r="N64" s="16"/>
      <c r="O64" s="17"/>
      <c r="P64" s="18"/>
    </row>
    <row r="65" spans="1:16" s="19" customFormat="1" ht="12.75">
      <c r="A65" s="13" t="s">
        <v>30</v>
      </c>
      <c r="B65" s="61">
        <v>167</v>
      </c>
      <c r="C65" s="16">
        <f t="shared" si="5"/>
        <v>0.107944</v>
      </c>
      <c r="D65" s="16">
        <v>2.0960000000000001</v>
      </c>
      <c r="E65" s="16">
        <f t="shared" si="1"/>
        <v>0.49631999999999998</v>
      </c>
      <c r="F65" s="17">
        <v>9.6</v>
      </c>
      <c r="G65" s="16">
        <f t="shared" si="2"/>
        <v>1.1546451999999998</v>
      </c>
      <c r="H65" s="16">
        <v>20.766999999999999</v>
      </c>
      <c r="I65" s="17"/>
      <c r="J65" s="16"/>
      <c r="K65" s="17"/>
      <c r="L65" s="16"/>
      <c r="M65" s="17"/>
      <c r="N65" s="16"/>
      <c r="O65" s="17"/>
      <c r="P65" s="18"/>
    </row>
    <row r="66" spans="1:16" s="19" customFormat="1" ht="12.75">
      <c r="A66" s="13" t="s">
        <v>10</v>
      </c>
      <c r="B66" s="61">
        <v>1389</v>
      </c>
      <c r="C66" s="16">
        <f t="shared" si="5"/>
        <v>0.40015499999999998</v>
      </c>
      <c r="D66" s="16">
        <v>7.77</v>
      </c>
      <c r="E66" s="16">
        <f t="shared" si="1"/>
        <v>0.9064044</v>
      </c>
      <c r="F66" s="17">
        <v>17.532</v>
      </c>
      <c r="G66" s="16">
        <f t="shared" si="2"/>
        <v>1.3387924</v>
      </c>
      <c r="H66" s="16">
        <v>24.079000000000001</v>
      </c>
      <c r="I66" s="17"/>
      <c r="J66" s="16"/>
      <c r="K66" s="17"/>
      <c r="L66" s="16"/>
      <c r="M66" s="17"/>
      <c r="N66" s="16"/>
      <c r="O66" s="17"/>
      <c r="P66" s="18"/>
    </row>
    <row r="67" spans="1:16" s="19" customFormat="1" ht="12.75">
      <c r="A67" s="13" t="s">
        <v>11</v>
      </c>
      <c r="B67" s="61">
        <v>1391</v>
      </c>
      <c r="C67" s="16">
        <f t="shared" si="5"/>
        <v>0.45886499999999997</v>
      </c>
      <c r="D67" s="16">
        <v>8.91</v>
      </c>
      <c r="E67" s="16">
        <f t="shared" si="1"/>
        <v>0.85982270000000005</v>
      </c>
      <c r="F67" s="17">
        <v>16.631</v>
      </c>
      <c r="G67" s="16">
        <f t="shared" si="2"/>
        <v>1.0727464</v>
      </c>
      <c r="H67" s="16">
        <v>19.294</v>
      </c>
      <c r="I67" s="17"/>
      <c r="J67" s="16"/>
      <c r="K67" s="17"/>
      <c r="L67" s="16"/>
      <c r="M67" s="17"/>
      <c r="N67" s="16"/>
      <c r="O67" s="17"/>
      <c r="P67" s="18"/>
    </row>
    <row r="68" spans="1:16" s="19" customFormat="1" ht="12.75">
      <c r="A68" s="13" t="s">
        <v>12</v>
      </c>
      <c r="B68" s="61">
        <v>1359</v>
      </c>
      <c r="C68" s="16">
        <f t="shared" si="5"/>
        <v>0.55980499999999989</v>
      </c>
      <c r="D68" s="16">
        <v>10.87</v>
      </c>
      <c r="E68" s="16">
        <f t="shared" si="1"/>
        <v>0.82921630000000013</v>
      </c>
      <c r="F68" s="17">
        <v>16.039000000000001</v>
      </c>
      <c r="G68" s="16">
        <f t="shared" si="2"/>
        <v>1.1380207999999998</v>
      </c>
      <c r="H68" s="16">
        <v>20.468</v>
      </c>
      <c r="I68" s="17"/>
      <c r="J68" s="16"/>
      <c r="K68" s="17"/>
      <c r="L68" s="16"/>
      <c r="M68" s="17"/>
      <c r="N68" s="16"/>
      <c r="O68" s="17"/>
      <c r="P68" s="18"/>
    </row>
    <row r="69" spans="1:16" s="19" customFormat="1" ht="12.75">
      <c r="A69" s="13" t="s">
        <v>13</v>
      </c>
      <c r="B69" s="61">
        <v>539</v>
      </c>
      <c r="C69" s="16">
        <f t="shared" si="5"/>
        <v>0.39191500000000001</v>
      </c>
      <c r="D69" s="16">
        <v>7.61</v>
      </c>
      <c r="E69" s="16">
        <f t="shared" si="1"/>
        <v>1.1966482000000001</v>
      </c>
      <c r="F69" s="17">
        <v>23.146000000000001</v>
      </c>
      <c r="G69" s="16">
        <f t="shared" si="2"/>
        <v>1.7169279999999998</v>
      </c>
      <c r="H69" s="16">
        <v>30.88</v>
      </c>
      <c r="I69" s="17"/>
      <c r="J69" s="16"/>
      <c r="K69" s="17"/>
      <c r="L69" s="16"/>
      <c r="M69" s="17"/>
      <c r="N69" s="16"/>
      <c r="O69" s="17"/>
      <c r="P69" s="18"/>
    </row>
    <row r="70" spans="1:16" s="19" customFormat="1" ht="12.75">
      <c r="A70" s="13" t="s">
        <v>38</v>
      </c>
      <c r="B70" s="61">
        <v>275</v>
      </c>
      <c r="C70" s="16">
        <f t="shared" si="5"/>
        <v>0.87652999999999992</v>
      </c>
      <c r="D70" s="16">
        <v>17.02</v>
      </c>
      <c r="E70" s="16">
        <f t="shared" si="1"/>
        <v>1.3698432</v>
      </c>
      <c r="F70" s="17">
        <v>26.495999999999999</v>
      </c>
      <c r="G70" s="16">
        <f t="shared" si="2"/>
        <v>2.0405199999999999</v>
      </c>
      <c r="H70" s="16">
        <v>36.700000000000003</v>
      </c>
      <c r="I70" s="17"/>
      <c r="J70" s="16"/>
      <c r="K70" s="17"/>
      <c r="L70" s="16"/>
      <c r="M70" s="17"/>
      <c r="N70" s="16"/>
      <c r="O70" s="17"/>
      <c r="P70" s="18"/>
    </row>
    <row r="71" spans="1:16" s="19" customFormat="1" ht="12.75">
      <c r="A71" s="13" t="s">
        <v>14</v>
      </c>
      <c r="B71" s="61">
        <v>2401</v>
      </c>
      <c r="C71" s="16">
        <f t="shared" si="5"/>
        <v>0.41457500000000003</v>
      </c>
      <c r="D71" s="16">
        <v>8.0500000000000007</v>
      </c>
      <c r="E71" s="16">
        <f t="shared" si="1"/>
        <v>0.66636130000000005</v>
      </c>
      <c r="F71" s="17">
        <v>12.888999999999999</v>
      </c>
      <c r="G71" s="16">
        <f t="shared" si="2"/>
        <v>1.06613</v>
      </c>
      <c r="H71" s="16">
        <v>19.175000000000001</v>
      </c>
      <c r="I71" s="17"/>
      <c r="J71" s="16"/>
      <c r="K71" s="17"/>
      <c r="L71" s="16"/>
      <c r="M71" s="17"/>
      <c r="N71" s="16"/>
      <c r="O71" s="17"/>
      <c r="P71" s="18"/>
    </row>
    <row r="72" spans="1:16" s="19" customFormat="1" ht="13.5" thickBot="1">
      <c r="A72" s="45" t="s">
        <v>52</v>
      </c>
      <c r="B72" s="14">
        <v>788.74</v>
      </c>
      <c r="C72" s="15">
        <f t="shared" si="3"/>
        <v>0.39680749999999998</v>
      </c>
      <c r="D72" s="15">
        <v>7.7050000000000001</v>
      </c>
      <c r="E72" s="15">
        <f t="shared" si="1"/>
        <v>0.60075400000000001</v>
      </c>
      <c r="F72" s="17">
        <v>11.62</v>
      </c>
      <c r="G72" s="15">
        <f t="shared" si="2"/>
        <v>0.78534999999999999</v>
      </c>
      <c r="H72" s="16">
        <v>14.125</v>
      </c>
      <c r="I72" s="11"/>
      <c r="J72" s="16"/>
      <c r="K72" s="11"/>
      <c r="L72" s="16"/>
      <c r="M72" s="11"/>
      <c r="N72" s="16"/>
      <c r="O72" s="11"/>
      <c r="P72" s="18"/>
    </row>
    <row r="73" spans="1:16" s="19" customFormat="1" ht="13.5" thickBot="1">
      <c r="A73" s="25" t="s">
        <v>43</v>
      </c>
      <c r="B73" s="26"/>
      <c r="C73" s="27">
        <f t="shared" ref="C73:P73" si="6">AVERAGE(C9:C72)</f>
        <v>0.32340229687500011</v>
      </c>
      <c r="D73" s="27">
        <f t="shared" si="6"/>
        <v>6.2796562499999995</v>
      </c>
      <c r="E73" s="27">
        <f t="shared" si="6"/>
        <v>0.67760443437499995</v>
      </c>
      <c r="F73" s="27">
        <f t="shared" si="6"/>
        <v>13.106468750000001</v>
      </c>
      <c r="G73" s="27">
        <f t="shared" si="6"/>
        <v>1.0851582312499997</v>
      </c>
      <c r="H73" s="27">
        <f t="shared" si="6"/>
        <v>19.517234375000001</v>
      </c>
      <c r="I73" s="27"/>
      <c r="J73" s="27"/>
      <c r="K73" s="27"/>
      <c r="L73" s="27"/>
      <c r="M73" s="27"/>
      <c r="N73" s="27"/>
      <c r="O73" s="27"/>
      <c r="P73" s="27"/>
    </row>
    <row r="74" spans="1:16" s="19" customFormat="1" ht="13.5" thickBot="1">
      <c r="A74" s="25"/>
      <c r="B74" s="26"/>
      <c r="C74" s="28"/>
      <c r="D74" s="28"/>
      <c r="E74" s="28"/>
      <c r="F74" s="27"/>
      <c r="G74" s="27"/>
      <c r="H74" s="27"/>
      <c r="I74" s="27"/>
      <c r="J74" s="27"/>
      <c r="K74" s="27"/>
      <c r="L74" s="27"/>
      <c r="M74" s="27"/>
      <c r="N74" s="28"/>
      <c r="O74" s="27"/>
      <c r="P74" s="27"/>
    </row>
    <row r="75" spans="1:16" s="37" customFormat="1" ht="12.75">
      <c r="A75" s="19"/>
      <c r="B75" s="19"/>
      <c r="C75" s="29"/>
      <c r="D75" s="30"/>
      <c r="E75" s="31"/>
      <c r="F75" s="32"/>
      <c r="G75" s="19"/>
      <c r="H75" s="33"/>
      <c r="I75" s="34"/>
      <c r="J75" s="35"/>
      <c r="K75" s="35"/>
      <c r="L75" s="19"/>
      <c r="M75" s="19"/>
      <c r="N75" s="36"/>
      <c r="O75" s="35"/>
      <c r="P75" s="19"/>
    </row>
    <row r="76" spans="1:16" s="19" customFormat="1" ht="12.75">
      <c r="A76" s="38"/>
      <c r="B76" s="38"/>
      <c r="C76" s="39"/>
      <c r="D76" s="30"/>
      <c r="E76" s="31"/>
      <c r="F76" s="32"/>
      <c r="G76" s="54"/>
      <c r="H76" s="54"/>
      <c r="I76" s="34"/>
      <c r="J76" s="35"/>
      <c r="K76" s="35"/>
      <c r="N76" s="36"/>
    </row>
    <row r="77" spans="1:16" s="19" customFormat="1" ht="12.75">
      <c r="C77" s="29"/>
      <c r="D77" s="30"/>
      <c r="E77" s="32"/>
      <c r="F77" s="32"/>
      <c r="I77" s="35"/>
      <c r="J77" s="35"/>
    </row>
    <row r="78" spans="1:16" s="19" customFormat="1" ht="12.75">
      <c r="A78" s="48" t="s">
        <v>73</v>
      </c>
      <c r="C78" s="29"/>
      <c r="D78" s="30"/>
      <c r="E78" s="32"/>
      <c r="F78" s="32"/>
      <c r="I78" s="35"/>
      <c r="J78" s="35"/>
    </row>
    <row r="79" spans="1:16" s="19" customFormat="1" ht="12.75">
      <c r="A79" s="49" t="s">
        <v>74</v>
      </c>
      <c r="C79" s="29"/>
      <c r="D79" s="30"/>
      <c r="E79" s="32"/>
      <c r="F79" s="32"/>
      <c r="I79" s="35"/>
      <c r="J79" s="35"/>
    </row>
    <row r="80" spans="1:16" s="19" customFormat="1" ht="12.75">
      <c r="C80" s="29"/>
      <c r="D80" s="30"/>
      <c r="E80" s="32"/>
      <c r="F80" s="32"/>
      <c r="I80" s="35"/>
      <c r="J80" s="35"/>
    </row>
    <row r="81" spans="1:16" s="19" customFormat="1">
      <c r="A81" s="40"/>
      <c r="B81" s="40"/>
      <c r="C81" s="41"/>
      <c r="D81" s="42"/>
      <c r="E81" s="43"/>
      <c r="F81" s="43"/>
      <c r="G81" s="40"/>
      <c r="H81" s="40"/>
      <c r="I81" s="44"/>
      <c r="J81" s="44"/>
      <c r="K81" s="40"/>
      <c r="L81" s="40"/>
      <c r="M81" s="40"/>
      <c r="N81" s="40"/>
      <c r="O81" s="40"/>
      <c r="P81" s="40"/>
    </row>
    <row r="82" spans="1:16" s="40" customFormat="1">
      <c r="C82" s="41"/>
      <c r="D82" s="42"/>
      <c r="E82" s="43"/>
      <c r="F82" s="43"/>
      <c r="I82" s="44"/>
      <c r="J82" s="44"/>
    </row>
  </sheetData>
  <mergeCells count="17">
    <mergeCell ref="G76:H76"/>
    <mergeCell ref="C5:D5"/>
    <mergeCell ref="E5:F5"/>
    <mergeCell ref="G5:H5"/>
    <mergeCell ref="I5:J5"/>
    <mergeCell ref="C6:D6"/>
    <mergeCell ref="E6:F6"/>
    <mergeCell ref="G6:H6"/>
    <mergeCell ref="I6:J6"/>
    <mergeCell ref="K6:L6"/>
    <mergeCell ref="M6:N6"/>
    <mergeCell ref="O6:P6"/>
    <mergeCell ref="A4:P4"/>
    <mergeCell ref="A2:P2"/>
    <mergeCell ref="K5:L5"/>
    <mergeCell ref="M5:N5"/>
    <mergeCell ref="O5:P5"/>
  </mergeCells>
  <pageMargins left="0.11811023622047245" right="0.11811023622047245" top="0.31" bottom="0.17" header="0.11811023622047245" footer="0.11811023622047245"/>
  <pageSetup paperSize="9" scale="84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Sekretore</dc:creator>
  <cp:lastModifiedBy>Linas</cp:lastModifiedBy>
  <cp:lastPrinted>2019-01-15T06:37:34Z</cp:lastPrinted>
  <dcterms:created xsi:type="dcterms:W3CDTF">2015-11-18T07:10:10Z</dcterms:created>
  <dcterms:modified xsi:type="dcterms:W3CDTF">2019-01-15T06:37:47Z</dcterms:modified>
</cp:coreProperties>
</file>